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0" yWindow="0" windowWidth="20490" windowHeight="675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P17" i="1" l="1"/>
  <c r="R17" i="1" s="1"/>
  <c r="N17" i="1" l="1"/>
  <c r="J12" i="1" l="1"/>
  <c r="J24" i="1" l="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9" i="1"/>
  <c r="V19" i="1" s="1"/>
  <c r="Z19" i="1" s="1"/>
  <c r="AC19" i="1" s="1"/>
  <c r="P19" i="1"/>
  <c r="R19" i="1" s="1"/>
  <c r="N19" i="1"/>
  <c r="J19" i="1"/>
  <c r="N31" i="1"/>
  <c r="P30" i="1"/>
  <c r="P31" i="1"/>
  <c r="P32" i="1"/>
  <c r="P33" i="1"/>
  <c r="N29" i="1"/>
  <c r="N30" i="1"/>
  <c r="N32" i="1"/>
  <c r="N33" i="1"/>
  <c r="U14" i="1"/>
  <c r="P38" i="1"/>
  <c r="P37" i="1"/>
  <c r="P36" i="1"/>
  <c r="P35" i="1"/>
  <c r="P29" i="1"/>
  <c r="P28" i="1"/>
  <c r="P27" i="1"/>
  <c r="P18" i="1"/>
  <c r="P15" i="1"/>
  <c r="P14" i="1"/>
  <c r="N38" i="1"/>
  <c r="N37" i="1"/>
  <c r="N36" i="1"/>
  <c r="N35" i="1"/>
  <c r="N28" i="1"/>
  <c r="N27" i="1"/>
  <c r="N18" i="1"/>
  <c r="N15" i="1"/>
  <c r="J14" i="1"/>
  <c r="R14" i="1" l="1"/>
  <c r="R38" i="1"/>
  <c r="R37" i="1"/>
  <c r="R36" i="1"/>
  <c r="R35" i="1"/>
  <c r="R33" i="1"/>
  <c r="R32" i="1"/>
  <c r="R31" i="1"/>
  <c r="R30" i="1"/>
  <c r="R29" i="1"/>
  <c r="R28" i="1"/>
  <c r="R27" i="1"/>
  <c r="R18" i="1"/>
  <c r="R15" i="1"/>
  <c r="V14" i="1"/>
  <c r="Z14" i="1" s="1"/>
  <c r="AC14" i="1" s="1"/>
  <c r="N14" i="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8" i="1"/>
  <c r="V18"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<sst xmlns="http://schemas.openxmlformats.org/spreadsheetml/2006/main" count="146" uniqueCount="132">
  <si>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</si>
  <si>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</si>
  <si>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</si>
  <si>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</si>
  <si>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</si>
  <si>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</si>
  <si>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</si>
  <si>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</si>
  <si>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</si>
  <si>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</si>
  <si>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</si>
  <si>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</si>
  <si>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</si>
  <si>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</si>
  <si>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</si>
  <si>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</si>
  <si>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</si>
  <si>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</si>
  <si>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</si>
  <si>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</si>
  <si>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</si>
  <si>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</si>
  <si>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</si>
  <si>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</si>
  <si>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</si>
  <si>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</si>
  <si>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</si>
  <si>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</si>
  <si>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</si>
  <si>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</si>
  <si>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</si>
  <si>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</si>
  <si>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</si>
  <si>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</si>
  <si>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</si>
  <si>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</si>
  <si>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</si>
  <si>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</si>
  <si>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</si>
  <si>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</si>
  <si>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</si>
  <si>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</si>
  <si>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</si>
  <si>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</si>
  <si>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</si>
  <si>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</si>
  <si>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</si>
  <si>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</si>
  <si>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</si>
  <si>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</si>
  <si>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</si>
  <si>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</si>
  <si>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</si>
  <si>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</si>
  <si>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</si>
  <si>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</si>
  <si>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</si>
  <si>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</si>
  <si>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</si>
  <si>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</si>
  <si>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</si>
  <si>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</si>
  <si>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</si>
  <si>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</si>
  <si>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</si>
  <si>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</si>
  <si>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</si>
  <si>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</si>
  <si>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</si>
  <si>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</si>
  <si>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</si>
  <si>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</si>
  <si>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</si>
  <si>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</si>
  <si>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</si>
  <si>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</si>
  <si>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</si>
  <si>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</si>
  <si>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</si>
  <si>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</si>
  <si>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</si>
  <si>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</si>
  <si>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</si>
  <si>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</si>
  <si>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</si>
  <si>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</si>
  <si>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</si>
  <si>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</si>
  <si>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</si>
  <si>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</si>
  <si>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</si>
  <si>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</si>
  <si>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</si>
  <si>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</si>
  <si>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</si>
  <si>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</si>
  <si>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</si>
  <si>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</si>
  <si>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</si>
  <si>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</si>
  <si>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</si>
  <si>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</si>
  <si>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</si>
  <si>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</si>
  <si>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</si>
  <si>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</si>
  <si>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</si>
  <si>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</si>
  <si>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</si>
  <si>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</si>
  <si>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</si>
  <si>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</si>
  <si>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</si>
  <si>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</si>
  <si>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</si>
  <si>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</si>
  <si>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</si>
  <si>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</si>
  <si>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</si>
  <si>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</si>
  <si>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</si>
  <si>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</si>
  <si>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</si>
  <si>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</si>
  <si>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</si>
  <si>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</si>
  <si>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</si>
  <si>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</si>
  <si>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</si>
  <si>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r>
      <t>«Բնապահպանական ծրագրերի իրականացման գրասենյան</t>
    </r>
    <r>
      <rPr>
        <b/>
        <sz val="10"/>
        <rFont val="Calibri"/>
        <family val="2"/>
        <charset val="204"/>
      </rPr>
      <t>»</t>
    </r>
    <r>
      <rPr>
        <b/>
        <sz val="10"/>
        <rFont val="GHEA Grapalat"/>
        <family val="3"/>
      </rPr>
      <t xml:space="preserve"> ՊՀ</t>
    </r>
  </si>
  <si>
    <t>«Բնապահպանական ծրագրերի իրականացման գրասենյան» ՊՀ</t>
  </si>
  <si>
    <t xml:space="preserve">   NISSAN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</si>
</sst>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0"/>
    <numFmt numFmtId="166" formatCode="0_);[Red]\(0\)"/>
    <numFmt numFmtId="167" formatCode="_(* #,##0.0_);_(* \(#,##0.0\);_(* &quot;-&quot;??_);_(@_)"/>
    <numFmt numFmtId="168" formatCode="_(* #,##0_);_(* \(#,##0\);_(* &quot;-&quot;??_);_(@_)"/>
  </numFmts>
  <fonts count="25">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b/>
      <sz val="10"/>
      <name val="Calibri"/>
      <family val="2"/>
      <charset val="204"/>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8">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0" borderId="11" xfId="0"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protection locked="0"/>
    </xf>
    <xf numFmtId="168" fontId="4" fillId="0" borderId="11" xfId="1" applyNumberFormat="1" applyFont="1" applyBorder="1" applyAlignment="1" applyProtection="1">
      <alignment horizontal="center" vertical="center"/>
      <protection locked="0"/>
    </xf>
    <xf numFmtId="168" fontId="4" fillId="3" borderId="11" xfId="1" applyNumberFormat="1" applyFont="1" applyFill="1" applyBorder="1" applyAlignment="1" applyProtection="1">
      <alignment horizontal="center" vertical="center"/>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Обычный" xfId="0" builtinId="0"/>
    <cellStyle name="Финансовый" xfId="1" builtinId="3"/>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1"/>
  <sheetViews>
    <sheetView tabSelected="1" topLeftCell="S10" zoomScale="90" zoomScaleNormal="90" workbookViewId="0">
      <selection activeCell="H43" sqref="H43"/>
    </sheetView>
  </sheetViews>
  <sheetFormatPr defaultRowHeight="20.25"/>
  <cols>
    <col min="1" max="1" width="8.6640625" style="28" customWidth="1"/>
    <col min="2" max="2" width="23.83203125" style="49" customWidth="1"/>
    <col min="3" max="3" width="31.33203125" style="28" customWidth="1"/>
    <col min="4" max="6" width="8.6640625" style="28"/>
    <col min="7" max="7" width="8.83203125" style="28" customWidth="1"/>
    <col min="8" max="8" width="8.6640625" style="28"/>
    <col min="9" max="9" width="8.6640625" style="30"/>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c r="B1" s="35"/>
      <c r="C1" s="36"/>
      <c r="AD1" s="36"/>
      <c r="AE1" s="36"/>
      <c r="AF1" s="36"/>
      <c r="AG1" s="36"/>
      <c r="AH1" s="36"/>
      <c r="AI1" s="36"/>
      <c r="AJ1" s="36"/>
      <c r="AK1" s="36"/>
      <c r="AL1" s="36"/>
      <c r="AM1" s="36"/>
      <c r="AN1" s="36"/>
      <c r="AO1" s="36"/>
      <c r="AP1" s="36"/>
    </row>
    <row r="2" spans="1:44">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c r="A5" s="37"/>
      <c r="B5" s="95" t="s">
        <v>129</v>
      </c>
      <c r="C5" s="97"/>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c r="B8" s="53" t="s">
        <v>0</v>
      </c>
      <c r="C8" s="46"/>
      <c r="D8" s="94">
        <v>1</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c r="A10" s="54"/>
      <c r="B10" s="55"/>
      <c r="C10" s="105" t="s">
        <v>68</v>
      </c>
      <c r="D10" s="106"/>
      <c r="E10" s="106"/>
      <c r="F10" s="106"/>
      <c r="G10" s="106"/>
      <c r="H10" s="106"/>
      <c r="I10" s="106"/>
      <c r="J10" s="106"/>
      <c r="K10" s="106"/>
      <c r="L10" s="107"/>
      <c r="M10" s="105" t="s">
        <v>54</v>
      </c>
      <c r="N10" s="106"/>
      <c r="O10" s="106"/>
      <c r="P10" s="106"/>
      <c r="Q10" s="106"/>
      <c r="R10" s="106"/>
      <c r="S10" s="106"/>
      <c r="T10" s="106"/>
      <c r="U10" s="107"/>
      <c r="V10" s="105" t="s">
        <v>53</v>
      </c>
      <c r="W10" s="106"/>
      <c r="X10" s="106"/>
      <c r="Y10" s="106"/>
      <c r="Z10" s="106"/>
      <c r="AA10" s="106"/>
      <c r="AB10" s="106"/>
      <c r="AC10" s="107"/>
      <c r="AD10" s="56"/>
      <c r="AE10" s="57"/>
      <c r="AF10" s="58"/>
      <c r="AG10" s="102" t="s">
        <v>49</v>
      </c>
      <c r="AH10" s="103"/>
      <c r="AI10" s="103"/>
      <c r="AJ10" s="104"/>
      <c r="AK10" s="58"/>
      <c r="AL10" s="102" t="s">
        <v>50</v>
      </c>
      <c r="AM10" s="103"/>
      <c r="AN10" s="103"/>
      <c r="AO10" s="103"/>
      <c r="AP10" s="103"/>
      <c r="AQ10" s="103"/>
      <c r="AR10" s="104"/>
    </row>
    <row r="11" spans="1:44" s="85" customFormat="1" ht="98.25" thickBot="1">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hidden="1">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hidden="1">
      <c r="A14" s="17">
        <v>1</v>
      </c>
      <c r="B14" s="18"/>
      <c r="C14" s="19"/>
      <c r="D14" s="17"/>
      <c r="E14" s="17"/>
      <c r="F14" s="17"/>
      <c r="G14" s="20"/>
      <c r="H14" s="17"/>
      <c r="I14" s="17"/>
      <c r="J14" s="92">
        <f>IF(I14="մինչև 2000","օգտակար ծառայության ժամկետը սպառված է",10-($J$12-I14))</f>
        <v>-2014</v>
      </c>
      <c r="K14" s="65"/>
      <c r="L14" s="64"/>
      <c r="M14" s="64"/>
      <c r="N14" s="72">
        <f>O14/21</f>
        <v>0</v>
      </c>
      <c r="O14" s="64"/>
      <c r="P14" s="87">
        <f>+O14*M14/100</f>
        <v>0</v>
      </c>
      <c r="Q14" s="64"/>
      <c r="R14" s="87" t="e">
        <f>+Q14*1000/P14</f>
        <v>#DIV/0!</v>
      </c>
      <c r="S14" s="64"/>
      <c r="T14" s="64"/>
      <c r="U14" s="88">
        <f>(Q14+T14)</f>
        <v>0</v>
      </c>
      <c r="V14" s="88">
        <f>U14*12</f>
        <v>0</v>
      </c>
      <c r="W14" s="64"/>
      <c r="X14" s="64"/>
      <c r="Y14" s="64"/>
      <c r="Z14" s="72">
        <f>SUM(V14:Y14)</f>
        <v>0</v>
      </c>
      <c r="AA14" s="64"/>
      <c r="AB14" s="64"/>
      <c r="AC14" s="72">
        <f>SUM(Z14:AB14)</f>
        <v>0</v>
      </c>
      <c r="AD14" s="19"/>
      <c r="AE14" s="19"/>
      <c r="AF14" s="32"/>
      <c r="AG14" s="17"/>
      <c r="AH14" s="65"/>
      <c r="AI14" s="65"/>
      <c r="AJ14" s="65"/>
      <c r="AK14" s="66"/>
      <c r="AL14" s="67"/>
      <c r="AM14" s="17"/>
      <c r="AN14" s="65"/>
      <c r="AO14" s="65"/>
      <c r="AP14" s="65"/>
      <c r="AQ14" s="67"/>
      <c r="AR14" s="19"/>
    </row>
    <row r="15" spans="1:44" s="31" customFormat="1" hidden="1">
      <c r="A15" s="17">
        <v>2</v>
      </c>
      <c r="B15" s="18"/>
      <c r="C15" s="19"/>
      <c r="D15" s="17"/>
      <c r="E15" s="17"/>
      <c r="F15" s="17"/>
      <c r="G15" s="20"/>
      <c r="H15" s="17"/>
      <c r="I15" s="17"/>
      <c r="J15" s="92">
        <f>IF(I15="մինչև 2000","օգտակար ծառայության ժամկետը սպառված է",10-($J$12-I15))</f>
        <v>-2014</v>
      </c>
      <c r="K15" s="65"/>
      <c r="L15" s="64"/>
      <c r="M15" s="64"/>
      <c r="N15" s="72">
        <f t="shared" ref="N15:N38" si="0">O15/21</f>
        <v>0</v>
      </c>
      <c r="O15" s="64"/>
      <c r="P15" s="87">
        <f t="shared" ref="P15:P38" si="1">+O15*M15/100</f>
        <v>0</v>
      </c>
      <c r="Q15" s="64"/>
      <c r="R15" s="87" t="e">
        <f t="shared" ref="R15:R38" si="2">+Q15*1000/P15</f>
        <v>#DIV/0!</v>
      </c>
      <c r="S15" s="64"/>
      <c r="T15" s="64"/>
      <c r="U15" s="88">
        <f>(Q15+T15)</f>
        <v>0</v>
      </c>
      <c r="V15" s="88">
        <f>U15*12</f>
        <v>0</v>
      </c>
      <c r="W15" s="64"/>
      <c r="X15" s="64"/>
      <c r="Y15" s="64"/>
      <c r="Z15" s="72">
        <f>SUM(V15:Y15)</f>
        <v>0</v>
      </c>
      <c r="AA15" s="64"/>
      <c r="AB15" s="64"/>
      <c r="AC15" s="72">
        <f t="shared" ref="AC15:AC38" si="3">SUM(Z15:AB15)</f>
        <v>0</v>
      </c>
      <c r="AD15" s="19"/>
      <c r="AE15" s="19"/>
      <c r="AF15" s="32"/>
      <c r="AG15" s="17"/>
      <c r="AH15" s="65"/>
      <c r="AI15" s="65"/>
      <c r="AJ15" s="65"/>
      <c r="AK15" s="66"/>
      <c r="AL15" s="67"/>
      <c r="AM15" s="17"/>
      <c r="AN15" s="65"/>
      <c r="AO15" s="65"/>
      <c r="AP15" s="65"/>
      <c r="AQ15" s="67"/>
      <c r="AR15" s="19"/>
    </row>
    <row r="16" spans="1:44" s="31" customFormat="1">
      <c r="A16" s="14"/>
      <c r="B16" s="15" t="s">
        <v>73</v>
      </c>
      <c r="C16" s="16"/>
      <c r="D16" s="16"/>
      <c r="E16" s="16"/>
      <c r="F16" s="16"/>
      <c r="G16" s="16"/>
      <c r="H16" s="16"/>
      <c r="I16" s="16"/>
      <c r="J16" s="93"/>
      <c r="K16" s="16"/>
      <c r="L16" s="16"/>
      <c r="M16" s="16"/>
      <c r="N16" s="13"/>
      <c r="O16" s="16"/>
      <c r="P16" s="13"/>
      <c r="Q16" s="16"/>
      <c r="R16" s="13"/>
      <c r="S16" s="16"/>
      <c r="T16" s="16"/>
      <c r="U16" s="13"/>
      <c r="V16" s="13"/>
      <c r="W16" s="16"/>
      <c r="X16" s="16"/>
      <c r="Y16" s="16"/>
      <c r="Z16" s="13"/>
      <c r="AA16" s="16"/>
      <c r="AB16" s="16"/>
      <c r="AC16" s="13"/>
      <c r="AD16" s="16"/>
      <c r="AE16" s="16"/>
      <c r="AF16" s="16"/>
      <c r="AG16" s="16"/>
      <c r="AH16" s="16"/>
      <c r="AI16" s="16"/>
      <c r="AJ16" s="16"/>
      <c r="AK16" s="16"/>
      <c r="AL16" s="16"/>
      <c r="AM16" s="16"/>
      <c r="AN16" s="16"/>
      <c r="AO16" s="16"/>
      <c r="AP16" s="16"/>
      <c r="AQ16" s="16"/>
      <c r="AR16" s="16"/>
    </row>
    <row r="17" spans="1:44" s="31" customFormat="1" ht="27">
      <c r="A17" s="17">
        <v>1</v>
      </c>
      <c r="B17" s="98" t="s">
        <v>130</v>
      </c>
      <c r="C17" s="19" t="s">
        <v>76</v>
      </c>
      <c r="D17" s="17" t="s">
        <v>131</v>
      </c>
      <c r="E17" s="17" t="s">
        <v>19</v>
      </c>
      <c r="F17" s="17" t="s">
        <v>12</v>
      </c>
      <c r="G17" s="20" t="s">
        <v>64</v>
      </c>
      <c r="H17" s="99">
        <v>13990</v>
      </c>
      <c r="I17" s="17">
        <v>2011</v>
      </c>
      <c r="J17" s="92">
        <f t="shared" ref="J17:J38" si="4">IF(I17="մինչև 2000","օգտակար ծառայության ժամկետը սպառված է",10-($J$12-I17))</f>
        <v>-3</v>
      </c>
      <c r="K17" s="65" t="s">
        <v>17</v>
      </c>
      <c r="L17" s="100">
        <v>12</v>
      </c>
      <c r="M17" s="100">
        <v>16</v>
      </c>
      <c r="N17" s="72">
        <f>O17/21</f>
        <v>40.476190476190474</v>
      </c>
      <c r="O17" s="64">
        <v>850</v>
      </c>
      <c r="P17" s="101">
        <f>+O17*M17/100</f>
        <v>136</v>
      </c>
      <c r="Q17" s="64">
        <v>64.75</v>
      </c>
      <c r="R17" s="72">
        <f>+Q17*1000/P17</f>
        <v>476.10294117647061</v>
      </c>
      <c r="S17" s="64"/>
      <c r="T17" s="64"/>
      <c r="U17" s="88">
        <f t="shared" ref="U17:U33" si="5">(Q17+T17)</f>
        <v>64.75</v>
      </c>
      <c r="V17" s="88">
        <f>U17*12</f>
        <v>777</v>
      </c>
      <c r="W17" s="64"/>
      <c r="X17" s="64">
        <v>35</v>
      </c>
      <c r="Y17" s="64">
        <v>0</v>
      </c>
      <c r="Z17" s="72">
        <f t="shared" ref="Z17:Z33" si="6">SUM(V17:Y17)</f>
        <v>812</v>
      </c>
      <c r="AA17" s="64">
        <v>196</v>
      </c>
      <c r="AB17" s="64"/>
      <c r="AC17" s="72">
        <f t="shared" si="3"/>
        <v>1008</v>
      </c>
      <c r="AD17" s="19" t="s">
        <v>39</v>
      </c>
      <c r="AE17" s="19"/>
      <c r="AF17" s="32"/>
      <c r="AG17" s="17"/>
      <c r="AH17" s="65"/>
      <c r="AI17" s="65"/>
      <c r="AJ17" s="65"/>
      <c r="AK17" s="66"/>
      <c r="AL17" s="67"/>
      <c r="AM17" s="17"/>
      <c r="AN17" s="65"/>
      <c r="AO17" s="65"/>
      <c r="AP17" s="65"/>
      <c r="AQ17" s="67"/>
      <c r="AR17" s="19"/>
    </row>
    <row r="18" spans="1:44" s="31" customFormat="1" hidden="1">
      <c r="A18" s="17">
        <v>2</v>
      </c>
      <c r="B18" s="18"/>
      <c r="C18" s="19"/>
      <c r="D18" s="17"/>
      <c r="E18" s="17"/>
      <c r="F18" s="17"/>
      <c r="G18" s="20"/>
      <c r="H18" s="17"/>
      <c r="I18" s="17"/>
      <c r="J18" s="92">
        <f t="shared" si="4"/>
        <v>-2014</v>
      </c>
      <c r="K18" s="65"/>
      <c r="L18" s="64"/>
      <c r="M18" s="64"/>
      <c r="N18" s="72">
        <f t="shared" si="0"/>
        <v>0</v>
      </c>
      <c r="O18" s="64"/>
      <c r="P18" s="87">
        <f t="shared" si="1"/>
        <v>0</v>
      </c>
      <c r="Q18" s="64"/>
      <c r="R18" s="87" t="e">
        <f t="shared" si="2"/>
        <v>#DIV/0!</v>
      </c>
      <c r="S18" s="64"/>
      <c r="T18" s="64"/>
      <c r="U18" s="88">
        <f t="shared" si="5"/>
        <v>0</v>
      </c>
      <c r="V18" s="88">
        <f t="shared" ref="V18:V33" si="7">U18*12</f>
        <v>0</v>
      </c>
      <c r="W18" s="64"/>
      <c r="X18" s="64"/>
      <c r="Y18" s="64"/>
      <c r="Z18" s="72">
        <f t="shared" si="6"/>
        <v>0</v>
      </c>
      <c r="AA18" s="64"/>
      <c r="AB18" s="64"/>
      <c r="AC18" s="72">
        <f t="shared" si="3"/>
        <v>0</v>
      </c>
      <c r="AD18" s="19"/>
      <c r="AE18" s="19"/>
      <c r="AF18" s="32"/>
      <c r="AG18" s="17"/>
      <c r="AH18" s="65"/>
      <c r="AI18" s="65"/>
      <c r="AJ18" s="65"/>
      <c r="AK18" s="66"/>
      <c r="AL18" s="67"/>
      <c r="AM18" s="17"/>
      <c r="AN18" s="65"/>
      <c r="AO18" s="65"/>
      <c r="AP18" s="65"/>
      <c r="AQ18" s="67"/>
      <c r="AR18" s="19"/>
    </row>
    <row r="19" spans="1:44" s="31" customFormat="1" hidden="1">
      <c r="A19" s="17">
        <v>3</v>
      </c>
      <c r="B19" s="18"/>
      <c r="C19" s="19"/>
      <c r="D19" s="17"/>
      <c r="E19" s="17"/>
      <c r="F19" s="17"/>
      <c r="G19" s="20"/>
      <c r="H19" s="17"/>
      <c r="I19" s="17"/>
      <c r="J19" s="92">
        <f t="shared" ref="J19:J26" si="8">IF(I19="մինչև 2000","օգտակար ծառայության ժամկետը սպառված է",10-($J$12-I19))</f>
        <v>-2014</v>
      </c>
      <c r="K19" s="65"/>
      <c r="L19" s="64"/>
      <c r="M19" s="64"/>
      <c r="N19" s="72">
        <f t="shared" si="0"/>
        <v>0</v>
      </c>
      <c r="O19" s="64"/>
      <c r="P19" s="87">
        <f t="shared" ref="P19:P26" si="9">+O19*M19/100</f>
        <v>0</v>
      </c>
      <c r="Q19" s="64"/>
      <c r="R19" s="87" t="e">
        <f t="shared" ref="R19:R26" si="10">+Q19*1000/P19</f>
        <v>#DIV/0!</v>
      </c>
      <c r="S19" s="64"/>
      <c r="T19" s="64"/>
      <c r="U19" s="88">
        <f t="shared" ref="U19:U26" si="11">(Q19+T19)</f>
        <v>0</v>
      </c>
      <c r="V19" s="88">
        <f t="shared" ref="V19:V26" si="12">U19*12</f>
        <v>0</v>
      </c>
      <c r="W19" s="64"/>
      <c r="X19" s="64"/>
      <c r="Y19" s="64"/>
      <c r="Z19" s="72">
        <f t="shared" ref="Z19:Z26" si="13">SUM(V19:Y19)</f>
        <v>0</v>
      </c>
      <c r="AA19" s="64"/>
      <c r="AB19" s="64"/>
      <c r="AC19" s="72">
        <f t="shared" ref="AC19:AC26" si="14">SUM(Z19:AB19)</f>
        <v>0</v>
      </c>
      <c r="AD19" s="19"/>
      <c r="AE19" s="19"/>
      <c r="AF19" s="32"/>
      <c r="AG19" s="17"/>
      <c r="AH19" s="65"/>
      <c r="AI19" s="65"/>
      <c r="AJ19" s="65"/>
      <c r="AK19" s="66"/>
      <c r="AL19" s="67"/>
      <c r="AM19" s="17"/>
      <c r="AN19" s="65"/>
      <c r="AO19" s="65"/>
      <c r="AP19" s="65"/>
      <c r="AQ19" s="67"/>
      <c r="AR19" s="19"/>
    </row>
    <row r="20" spans="1:44" s="31" customFormat="1" hidden="1">
      <c r="A20" s="17">
        <v>4</v>
      </c>
      <c r="B20" s="18"/>
      <c r="C20" s="19"/>
      <c r="D20" s="17"/>
      <c r="E20" s="17"/>
      <c r="F20" s="17"/>
      <c r="G20" s="20"/>
      <c r="H20" s="17"/>
      <c r="I20" s="17"/>
      <c r="J20" s="92">
        <f t="shared" si="8"/>
        <v>-2014</v>
      </c>
      <c r="K20" s="65"/>
      <c r="L20" s="64"/>
      <c r="M20" s="64"/>
      <c r="N20" s="72">
        <f t="shared" si="0"/>
        <v>0</v>
      </c>
      <c r="O20" s="64"/>
      <c r="P20" s="87">
        <f t="shared" si="9"/>
        <v>0</v>
      </c>
      <c r="Q20" s="64"/>
      <c r="R20" s="87" t="e">
        <f t="shared" si="10"/>
        <v>#DIV/0!</v>
      </c>
      <c r="S20" s="64"/>
      <c r="T20" s="64"/>
      <c r="U20" s="88">
        <f t="shared" si="11"/>
        <v>0</v>
      </c>
      <c r="V20" s="88">
        <f t="shared" si="12"/>
        <v>0</v>
      </c>
      <c r="W20" s="64"/>
      <c r="X20" s="64"/>
      <c r="Y20" s="64"/>
      <c r="Z20" s="72">
        <f t="shared" si="13"/>
        <v>0</v>
      </c>
      <c r="AA20" s="64"/>
      <c r="AB20" s="64"/>
      <c r="AC20" s="72">
        <f t="shared" si="14"/>
        <v>0</v>
      </c>
      <c r="AD20" s="19"/>
      <c r="AE20" s="19"/>
      <c r="AF20" s="32"/>
      <c r="AG20" s="17"/>
      <c r="AH20" s="65"/>
      <c r="AI20" s="65"/>
      <c r="AJ20" s="65"/>
      <c r="AK20" s="66"/>
      <c r="AL20" s="67"/>
      <c r="AM20" s="17"/>
      <c r="AN20" s="65"/>
      <c r="AO20" s="65"/>
      <c r="AP20" s="65"/>
      <c r="AQ20" s="67"/>
      <c r="AR20" s="19"/>
    </row>
    <row r="21" spans="1:44" s="31" customFormat="1" hidden="1">
      <c r="A21" s="17">
        <v>5</v>
      </c>
      <c r="B21" s="18"/>
      <c r="C21" s="19"/>
      <c r="D21" s="17"/>
      <c r="E21" s="17"/>
      <c r="F21" s="17"/>
      <c r="G21" s="20"/>
      <c r="H21" s="17"/>
      <c r="I21" s="17"/>
      <c r="J21" s="92">
        <f t="shared" ref="J21:J23" si="15">IF(I21="մինչև 2000","օգտակար ծառայության ժամկետը սպառված է",10-($J$12-I21))</f>
        <v>-2014</v>
      </c>
      <c r="K21" s="65"/>
      <c r="L21" s="64"/>
      <c r="M21" s="64"/>
      <c r="N21" s="72">
        <f t="shared" si="0"/>
        <v>0</v>
      </c>
      <c r="O21" s="64"/>
      <c r="P21" s="87">
        <f t="shared" ref="P21:P23" si="16">+O21*M21/100</f>
        <v>0</v>
      </c>
      <c r="Q21" s="64"/>
      <c r="R21" s="87" t="e">
        <f t="shared" ref="R21:R23" si="17">+Q21*1000/P21</f>
        <v>#DIV/0!</v>
      </c>
      <c r="S21" s="64"/>
      <c r="T21" s="64"/>
      <c r="U21" s="88">
        <f t="shared" ref="U21:U23" si="18">(Q21+T21)</f>
        <v>0</v>
      </c>
      <c r="V21" s="88">
        <f t="shared" ref="V21:V23" si="19">U21*12</f>
        <v>0</v>
      </c>
      <c r="W21" s="64"/>
      <c r="X21" s="64"/>
      <c r="Y21" s="64"/>
      <c r="Z21" s="72">
        <f t="shared" ref="Z21:Z23" si="20">SUM(V21:Y21)</f>
        <v>0</v>
      </c>
      <c r="AA21" s="64"/>
      <c r="AB21" s="64"/>
      <c r="AC21" s="72">
        <f t="shared" ref="AC21:AC23" si="21">SUM(Z21:AB21)</f>
        <v>0</v>
      </c>
      <c r="AD21" s="19"/>
      <c r="AE21" s="19"/>
      <c r="AF21" s="32"/>
      <c r="AG21" s="17"/>
      <c r="AH21" s="65"/>
      <c r="AI21" s="65"/>
      <c r="AJ21" s="65"/>
      <c r="AK21" s="66"/>
      <c r="AL21" s="67"/>
      <c r="AM21" s="17"/>
      <c r="AN21" s="65"/>
      <c r="AO21" s="65"/>
      <c r="AP21" s="65"/>
      <c r="AQ21" s="67"/>
      <c r="AR21" s="19"/>
    </row>
    <row r="22" spans="1:44" s="31" customFormat="1" hidden="1">
      <c r="A22" s="17">
        <v>6</v>
      </c>
      <c r="B22" s="18"/>
      <c r="C22" s="19"/>
      <c r="D22" s="17"/>
      <c r="E22" s="17"/>
      <c r="F22" s="17"/>
      <c r="G22" s="20"/>
      <c r="H22" s="17"/>
      <c r="I22" s="17"/>
      <c r="J22" s="92">
        <f t="shared" si="15"/>
        <v>-2014</v>
      </c>
      <c r="K22" s="65"/>
      <c r="L22" s="64"/>
      <c r="M22" s="64"/>
      <c r="N22" s="72">
        <f t="shared" si="0"/>
        <v>0</v>
      </c>
      <c r="O22" s="64"/>
      <c r="P22" s="87">
        <f t="shared" si="16"/>
        <v>0</v>
      </c>
      <c r="Q22" s="64"/>
      <c r="R22" s="87" t="e">
        <f t="shared" si="17"/>
        <v>#DIV/0!</v>
      </c>
      <c r="S22" s="64"/>
      <c r="T22" s="64"/>
      <c r="U22" s="88">
        <f t="shared" si="18"/>
        <v>0</v>
      </c>
      <c r="V22" s="88">
        <f t="shared" si="19"/>
        <v>0</v>
      </c>
      <c r="W22" s="64"/>
      <c r="X22" s="64"/>
      <c r="Y22" s="64"/>
      <c r="Z22" s="72">
        <f t="shared" si="20"/>
        <v>0</v>
      </c>
      <c r="AA22" s="64"/>
      <c r="AB22" s="64"/>
      <c r="AC22" s="72">
        <f t="shared" si="21"/>
        <v>0</v>
      </c>
      <c r="AD22" s="19"/>
      <c r="AE22" s="19"/>
      <c r="AF22" s="32"/>
      <c r="AG22" s="17"/>
      <c r="AH22" s="65"/>
      <c r="AI22" s="65"/>
      <c r="AJ22" s="65"/>
      <c r="AK22" s="66"/>
      <c r="AL22" s="67"/>
      <c r="AM22" s="17"/>
      <c r="AN22" s="65"/>
      <c r="AO22" s="65"/>
      <c r="AP22" s="65"/>
      <c r="AQ22" s="67"/>
      <c r="AR22" s="19"/>
    </row>
    <row r="23" spans="1:44" s="31" customFormat="1" hidden="1">
      <c r="A23" s="17">
        <v>7</v>
      </c>
      <c r="B23" s="18"/>
      <c r="C23" s="19"/>
      <c r="D23" s="17"/>
      <c r="E23" s="17"/>
      <c r="F23" s="17"/>
      <c r="G23" s="20"/>
      <c r="H23" s="17"/>
      <c r="I23" s="17"/>
      <c r="J23" s="92">
        <f t="shared" si="15"/>
        <v>-2014</v>
      </c>
      <c r="K23" s="65"/>
      <c r="L23" s="64"/>
      <c r="M23" s="64"/>
      <c r="N23" s="72">
        <f t="shared" si="0"/>
        <v>0</v>
      </c>
      <c r="O23" s="64"/>
      <c r="P23" s="87">
        <f t="shared" si="16"/>
        <v>0</v>
      </c>
      <c r="Q23" s="64"/>
      <c r="R23" s="87" t="e">
        <f t="shared" si="17"/>
        <v>#DIV/0!</v>
      </c>
      <c r="S23" s="64"/>
      <c r="T23" s="64"/>
      <c r="U23" s="88">
        <f t="shared" si="18"/>
        <v>0</v>
      </c>
      <c r="V23" s="88">
        <f t="shared" si="19"/>
        <v>0</v>
      </c>
      <c r="W23" s="64"/>
      <c r="X23" s="64"/>
      <c r="Y23" s="64"/>
      <c r="Z23" s="72">
        <f t="shared" si="20"/>
        <v>0</v>
      </c>
      <c r="AA23" s="64"/>
      <c r="AB23" s="64"/>
      <c r="AC23" s="72">
        <f t="shared" si="21"/>
        <v>0</v>
      </c>
      <c r="AD23" s="19"/>
      <c r="AE23" s="19"/>
      <c r="AF23" s="32"/>
      <c r="AG23" s="17"/>
      <c r="AH23" s="65"/>
      <c r="AI23" s="65"/>
      <c r="AJ23" s="65"/>
      <c r="AK23" s="66"/>
      <c r="AL23" s="67"/>
      <c r="AM23" s="17"/>
      <c r="AN23" s="65"/>
      <c r="AO23" s="65"/>
      <c r="AP23" s="65"/>
      <c r="AQ23" s="67"/>
      <c r="AR23" s="19"/>
    </row>
    <row r="24" spans="1:44" s="31" customFormat="1" hidden="1">
      <c r="A24" s="17">
        <v>8</v>
      </c>
      <c r="B24" s="18"/>
      <c r="C24" s="19"/>
      <c r="D24" s="17"/>
      <c r="E24" s="17"/>
      <c r="F24" s="17"/>
      <c r="G24" s="20"/>
      <c r="H24" s="17"/>
      <c r="I24" s="17"/>
      <c r="J24" s="92">
        <f t="shared" si="8"/>
        <v>-2014</v>
      </c>
      <c r="K24" s="65"/>
      <c r="L24" s="64"/>
      <c r="M24" s="64"/>
      <c r="N24" s="72">
        <f t="shared" si="0"/>
        <v>0</v>
      </c>
      <c r="O24" s="64"/>
      <c r="P24" s="87">
        <f t="shared" si="9"/>
        <v>0</v>
      </c>
      <c r="Q24" s="64"/>
      <c r="R24" s="87" t="e">
        <f t="shared" si="10"/>
        <v>#DIV/0!</v>
      </c>
      <c r="S24" s="64"/>
      <c r="T24" s="64"/>
      <c r="U24" s="88">
        <f t="shared" si="11"/>
        <v>0</v>
      </c>
      <c r="V24" s="88">
        <f t="shared" si="12"/>
        <v>0</v>
      </c>
      <c r="W24" s="64"/>
      <c r="X24" s="64"/>
      <c r="Y24" s="64"/>
      <c r="Z24" s="72">
        <f t="shared" si="13"/>
        <v>0</v>
      </c>
      <c r="AA24" s="64"/>
      <c r="AB24" s="64"/>
      <c r="AC24" s="72">
        <f t="shared" si="14"/>
        <v>0</v>
      </c>
      <c r="AD24" s="19"/>
      <c r="AE24" s="19"/>
      <c r="AF24" s="32"/>
      <c r="AG24" s="17"/>
      <c r="AH24" s="65"/>
      <c r="AI24" s="65"/>
      <c r="AJ24" s="65"/>
      <c r="AK24" s="66"/>
      <c r="AL24" s="67"/>
      <c r="AM24" s="17"/>
      <c r="AN24" s="65"/>
      <c r="AO24" s="65"/>
      <c r="AP24" s="65"/>
      <c r="AQ24" s="67"/>
      <c r="AR24" s="19"/>
    </row>
    <row r="25" spans="1:44" s="31" customFormat="1" hidden="1">
      <c r="A25" s="17">
        <v>9</v>
      </c>
      <c r="B25" s="18"/>
      <c r="C25" s="19"/>
      <c r="D25" s="17"/>
      <c r="E25" s="17"/>
      <c r="F25" s="17"/>
      <c r="G25" s="20"/>
      <c r="H25" s="17"/>
      <c r="I25" s="17"/>
      <c r="J25" s="92">
        <f t="shared" si="8"/>
        <v>-2014</v>
      </c>
      <c r="K25" s="65"/>
      <c r="L25" s="64"/>
      <c r="M25" s="64"/>
      <c r="N25" s="72">
        <f t="shared" si="0"/>
        <v>0</v>
      </c>
      <c r="O25" s="64"/>
      <c r="P25" s="87">
        <f t="shared" si="9"/>
        <v>0</v>
      </c>
      <c r="Q25" s="64"/>
      <c r="R25" s="87" t="e">
        <f t="shared" si="10"/>
        <v>#DIV/0!</v>
      </c>
      <c r="S25" s="64"/>
      <c r="T25" s="64"/>
      <c r="U25" s="88">
        <f t="shared" si="11"/>
        <v>0</v>
      </c>
      <c r="V25" s="88">
        <f t="shared" si="12"/>
        <v>0</v>
      </c>
      <c r="W25" s="64"/>
      <c r="X25" s="64"/>
      <c r="Y25" s="64"/>
      <c r="Z25" s="72">
        <f t="shared" si="13"/>
        <v>0</v>
      </c>
      <c r="AA25" s="64"/>
      <c r="AB25" s="64"/>
      <c r="AC25" s="72">
        <f t="shared" si="14"/>
        <v>0</v>
      </c>
      <c r="AD25" s="19"/>
      <c r="AE25" s="19"/>
      <c r="AF25" s="32"/>
      <c r="AG25" s="17"/>
      <c r="AH25" s="65"/>
      <c r="AI25" s="65"/>
      <c r="AJ25" s="65"/>
      <c r="AK25" s="66"/>
      <c r="AL25" s="67"/>
      <c r="AM25" s="17"/>
      <c r="AN25" s="65"/>
      <c r="AO25" s="65"/>
      <c r="AP25" s="65"/>
      <c r="AQ25" s="67"/>
      <c r="AR25" s="19"/>
    </row>
    <row r="26" spans="1:44" s="31" customFormat="1" hidden="1">
      <c r="A26" s="17">
        <v>10</v>
      </c>
      <c r="B26" s="18"/>
      <c r="C26" s="19"/>
      <c r="D26" s="17"/>
      <c r="E26" s="17"/>
      <c r="F26" s="17"/>
      <c r="G26" s="20"/>
      <c r="H26" s="17"/>
      <c r="I26" s="17"/>
      <c r="J26" s="92">
        <f t="shared" si="8"/>
        <v>-2014</v>
      </c>
      <c r="K26" s="65"/>
      <c r="L26" s="64"/>
      <c r="M26" s="64"/>
      <c r="N26" s="72">
        <f>O26/21</f>
        <v>0</v>
      </c>
      <c r="O26" s="64"/>
      <c r="P26" s="87">
        <f t="shared" si="9"/>
        <v>0</v>
      </c>
      <c r="Q26" s="64"/>
      <c r="R26" s="87" t="e">
        <f t="shared" si="10"/>
        <v>#DIV/0!</v>
      </c>
      <c r="S26" s="64"/>
      <c r="T26" s="64"/>
      <c r="U26" s="88">
        <f t="shared" si="11"/>
        <v>0</v>
      </c>
      <c r="V26" s="88">
        <f t="shared" si="12"/>
        <v>0</v>
      </c>
      <c r="W26" s="64"/>
      <c r="X26" s="64"/>
      <c r="Y26" s="64"/>
      <c r="Z26" s="72">
        <f t="shared" si="13"/>
        <v>0</v>
      </c>
      <c r="AA26" s="64"/>
      <c r="AB26" s="64"/>
      <c r="AC26" s="72">
        <f t="shared" si="14"/>
        <v>0</v>
      </c>
      <c r="AD26" s="19"/>
      <c r="AE26" s="19"/>
      <c r="AF26" s="32"/>
      <c r="AG26" s="17"/>
      <c r="AH26" s="65"/>
      <c r="AI26" s="65"/>
      <c r="AJ26" s="65"/>
      <c r="AK26" s="66"/>
      <c r="AL26" s="67"/>
      <c r="AM26" s="17"/>
      <c r="AN26" s="65"/>
      <c r="AO26" s="65"/>
      <c r="AP26" s="65"/>
      <c r="AQ26" s="67"/>
      <c r="AR26" s="19"/>
    </row>
    <row r="27" spans="1:44" s="31" customFormat="1" hidden="1">
      <c r="A27" s="17">
        <v>11</v>
      </c>
      <c r="B27" s="18"/>
      <c r="C27" s="19"/>
      <c r="D27" s="17"/>
      <c r="E27" s="17"/>
      <c r="F27" s="17"/>
      <c r="G27" s="20"/>
      <c r="H27" s="17"/>
      <c r="I27" s="17"/>
      <c r="J27" s="92">
        <f t="shared" si="4"/>
        <v>-2014</v>
      </c>
      <c r="K27" s="65"/>
      <c r="L27" s="64"/>
      <c r="M27" s="64"/>
      <c r="N27" s="72">
        <f t="shared" si="0"/>
        <v>0</v>
      </c>
      <c r="O27" s="64"/>
      <c r="P27" s="87">
        <f t="shared" si="1"/>
        <v>0</v>
      </c>
      <c r="Q27" s="64"/>
      <c r="R27" s="87" t="e">
        <f t="shared" si="2"/>
        <v>#DIV/0!</v>
      </c>
      <c r="S27" s="64"/>
      <c r="T27" s="64"/>
      <c r="U27" s="88">
        <f t="shared" si="5"/>
        <v>0</v>
      </c>
      <c r="V27" s="88">
        <f t="shared" si="7"/>
        <v>0</v>
      </c>
      <c r="W27" s="64"/>
      <c r="X27" s="64"/>
      <c r="Y27" s="64"/>
      <c r="Z27" s="72">
        <f t="shared" si="6"/>
        <v>0</v>
      </c>
      <c r="AA27" s="64"/>
      <c r="AB27" s="64"/>
      <c r="AC27" s="72">
        <f t="shared" si="3"/>
        <v>0</v>
      </c>
      <c r="AD27" s="19"/>
      <c r="AE27" s="19"/>
      <c r="AF27" s="32"/>
      <c r="AG27" s="17"/>
      <c r="AH27" s="65"/>
      <c r="AI27" s="65"/>
      <c r="AJ27" s="65"/>
      <c r="AK27" s="66"/>
      <c r="AL27" s="67"/>
      <c r="AM27" s="17"/>
      <c r="AN27" s="65"/>
      <c r="AO27" s="65"/>
      <c r="AP27" s="65"/>
      <c r="AQ27" s="67"/>
      <c r="AR27" s="19"/>
    </row>
    <row r="28" spans="1:44" s="31" customFormat="1" hidden="1">
      <c r="A28" s="17">
        <v>12</v>
      </c>
      <c r="B28" s="18"/>
      <c r="C28" s="19"/>
      <c r="D28" s="17"/>
      <c r="E28" s="17"/>
      <c r="F28" s="17"/>
      <c r="G28" s="20"/>
      <c r="H28" s="17"/>
      <c r="I28" s="17"/>
      <c r="J28" s="92">
        <f t="shared" si="4"/>
        <v>-2014</v>
      </c>
      <c r="K28" s="65"/>
      <c r="L28" s="64"/>
      <c r="M28" s="64"/>
      <c r="N28" s="72">
        <f t="shared" si="0"/>
        <v>0</v>
      </c>
      <c r="O28" s="64"/>
      <c r="P28" s="87">
        <f t="shared" si="1"/>
        <v>0</v>
      </c>
      <c r="Q28" s="64"/>
      <c r="R28" s="87" t="e">
        <f t="shared" si="2"/>
        <v>#DIV/0!</v>
      </c>
      <c r="S28" s="64"/>
      <c r="T28" s="64"/>
      <c r="U28" s="88">
        <f t="shared" si="5"/>
        <v>0</v>
      </c>
      <c r="V28" s="88">
        <f t="shared" si="7"/>
        <v>0</v>
      </c>
      <c r="W28" s="64"/>
      <c r="X28" s="64"/>
      <c r="Y28" s="64"/>
      <c r="Z28" s="72">
        <f t="shared" si="6"/>
        <v>0</v>
      </c>
      <c r="AA28" s="64"/>
      <c r="AB28" s="64"/>
      <c r="AC28" s="72">
        <f t="shared" si="3"/>
        <v>0</v>
      </c>
      <c r="AD28" s="19"/>
      <c r="AE28" s="19"/>
      <c r="AF28" s="32"/>
      <c r="AG28" s="17"/>
      <c r="AH28" s="65"/>
      <c r="AI28" s="65"/>
      <c r="AJ28" s="65"/>
      <c r="AK28" s="66"/>
      <c r="AL28" s="67"/>
      <c r="AM28" s="17"/>
      <c r="AN28" s="65"/>
      <c r="AO28" s="65"/>
      <c r="AP28" s="65"/>
      <c r="AQ28" s="67"/>
      <c r="AR28" s="19"/>
    </row>
    <row r="29" spans="1:44" s="31" customFormat="1" hidden="1">
      <c r="A29" s="17">
        <v>13</v>
      </c>
      <c r="B29" s="18"/>
      <c r="C29" s="19"/>
      <c r="D29" s="17"/>
      <c r="E29" s="17"/>
      <c r="F29" s="17"/>
      <c r="G29" s="20"/>
      <c r="H29" s="17"/>
      <c r="I29" s="17"/>
      <c r="J29" s="92">
        <f t="shared" si="4"/>
        <v>-2014</v>
      </c>
      <c r="K29" s="65"/>
      <c r="L29" s="64"/>
      <c r="M29" s="64"/>
      <c r="N29" s="72">
        <f t="shared" si="0"/>
        <v>0</v>
      </c>
      <c r="O29" s="64"/>
      <c r="P29" s="87">
        <f t="shared" si="1"/>
        <v>0</v>
      </c>
      <c r="Q29" s="64"/>
      <c r="R29" s="87" t="e">
        <f t="shared" si="2"/>
        <v>#DIV/0!</v>
      </c>
      <c r="S29" s="64"/>
      <c r="T29" s="64"/>
      <c r="U29" s="88">
        <f t="shared" si="5"/>
        <v>0</v>
      </c>
      <c r="V29" s="88">
        <f t="shared" si="7"/>
        <v>0</v>
      </c>
      <c r="W29" s="64"/>
      <c r="X29" s="64"/>
      <c r="Y29" s="64"/>
      <c r="Z29" s="72">
        <f t="shared" si="6"/>
        <v>0</v>
      </c>
      <c r="AA29" s="64"/>
      <c r="AB29" s="64"/>
      <c r="AC29" s="72">
        <f t="shared" si="3"/>
        <v>0</v>
      </c>
      <c r="AD29" s="19"/>
      <c r="AE29" s="19"/>
      <c r="AF29" s="32"/>
      <c r="AG29" s="17"/>
      <c r="AH29" s="65"/>
      <c r="AI29" s="65"/>
      <c r="AJ29" s="65"/>
      <c r="AK29" s="66"/>
      <c r="AL29" s="67"/>
      <c r="AM29" s="17"/>
      <c r="AN29" s="65"/>
      <c r="AO29" s="65"/>
      <c r="AP29" s="65"/>
      <c r="AQ29" s="67"/>
      <c r="AR29" s="19"/>
    </row>
    <row r="30" spans="1:44" s="31" customFormat="1" hidden="1">
      <c r="A30" s="17">
        <v>14</v>
      </c>
      <c r="B30" s="18"/>
      <c r="C30" s="19"/>
      <c r="D30" s="17"/>
      <c r="E30" s="17"/>
      <c r="F30" s="17"/>
      <c r="G30" s="20"/>
      <c r="H30" s="17"/>
      <c r="I30" s="17"/>
      <c r="J30" s="92">
        <f t="shared" si="4"/>
        <v>-2014</v>
      </c>
      <c r="K30" s="65"/>
      <c r="L30" s="64"/>
      <c r="M30" s="64"/>
      <c r="N30" s="72">
        <f t="shared" si="0"/>
        <v>0</v>
      </c>
      <c r="O30" s="64"/>
      <c r="P30" s="87">
        <f t="shared" si="1"/>
        <v>0</v>
      </c>
      <c r="Q30" s="64"/>
      <c r="R30" s="87" t="e">
        <f t="shared" si="2"/>
        <v>#DIV/0!</v>
      </c>
      <c r="S30" s="64"/>
      <c r="T30" s="64"/>
      <c r="U30" s="88">
        <f t="shared" si="5"/>
        <v>0</v>
      </c>
      <c r="V30" s="88">
        <f t="shared" si="7"/>
        <v>0</v>
      </c>
      <c r="W30" s="64"/>
      <c r="X30" s="64"/>
      <c r="Y30" s="64"/>
      <c r="Z30" s="72">
        <f t="shared" si="6"/>
        <v>0</v>
      </c>
      <c r="AA30" s="64"/>
      <c r="AB30" s="64"/>
      <c r="AC30" s="72">
        <f t="shared" si="3"/>
        <v>0</v>
      </c>
      <c r="AD30" s="19"/>
      <c r="AE30" s="19"/>
      <c r="AF30" s="32"/>
      <c r="AG30" s="17"/>
      <c r="AH30" s="65"/>
      <c r="AI30" s="65"/>
      <c r="AJ30" s="65"/>
      <c r="AK30" s="66"/>
      <c r="AL30" s="67"/>
      <c r="AM30" s="17"/>
      <c r="AN30" s="65"/>
      <c r="AO30" s="65"/>
      <c r="AP30" s="65"/>
      <c r="AQ30" s="67"/>
      <c r="AR30" s="19"/>
    </row>
    <row r="31" spans="1:44" s="31" customFormat="1" hidden="1">
      <c r="A31" s="17">
        <v>15</v>
      </c>
      <c r="B31" s="18"/>
      <c r="C31" s="19"/>
      <c r="D31" s="17"/>
      <c r="E31" s="17"/>
      <c r="F31" s="17"/>
      <c r="G31" s="20"/>
      <c r="H31" s="17"/>
      <c r="I31" s="17"/>
      <c r="J31" s="92">
        <f t="shared" si="4"/>
        <v>-2014</v>
      </c>
      <c r="K31" s="65"/>
      <c r="L31" s="64"/>
      <c r="M31" s="64"/>
      <c r="N31" s="72">
        <f>O31/21</f>
        <v>0</v>
      </c>
      <c r="O31" s="64"/>
      <c r="P31" s="87">
        <f t="shared" si="1"/>
        <v>0</v>
      </c>
      <c r="Q31" s="64"/>
      <c r="R31" s="87" t="e">
        <f t="shared" si="2"/>
        <v>#DIV/0!</v>
      </c>
      <c r="S31" s="64"/>
      <c r="T31" s="64"/>
      <c r="U31" s="88">
        <f t="shared" si="5"/>
        <v>0</v>
      </c>
      <c r="V31" s="88">
        <f t="shared" si="7"/>
        <v>0</v>
      </c>
      <c r="W31" s="64"/>
      <c r="X31" s="64"/>
      <c r="Y31" s="64"/>
      <c r="Z31" s="72">
        <f t="shared" si="6"/>
        <v>0</v>
      </c>
      <c r="AA31" s="64"/>
      <c r="AB31" s="64"/>
      <c r="AC31" s="72">
        <f t="shared" si="3"/>
        <v>0</v>
      </c>
      <c r="AD31" s="19"/>
      <c r="AE31" s="19"/>
      <c r="AF31" s="32"/>
      <c r="AG31" s="17"/>
      <c r="AH31" s="65"/>
      <c r="AI31" s="65"/>
      <c r="AJ31" s="65"/>
      <c r="AK31" s="66"/>
      <c r="AL31" s="67"/>
      <c r="AM31" s="17"/>
      <c r="AN31" s="65"/>
      <c r="AO31" s="65"/>
      <c r="AP31" s="65"/>
      <c r="AQ31" s="67"/>
      <c r="AR31" s="19"/>
    </row>
    <row r="32" spans="1:44" s="31" customFormat="1" hidden="1">
      <c r="A32" s="17">
        <v>16</v>
      </c>
      <c r="B32" s="18"/>
      <c r="C32" s="19"/>
      <c r="D32" s="17"/>
      <c r="E32" s="17"/>
      <c r="F32" s="17"/>
      <c r="G32" s="20"/>
      <c r="H32" s="17"/>
      <c r="I32" s="17"/>
      <c r="J32" s="92">
        <f t="shared" si="4"/>
        <v>-2014</v>
      </c>
      <c r="K32" s="65"/>
      <c r="L32" s="64"/>
      <c r="M32" s="64"/>
      <c r="N32" s="72">
        <f t="shared" si="0"/>
        <v>0</v>
      </c>
      <c r="O32" s="64"/>
      <c r="P32" s="87">
        <f t="shared" si="1"/>
        <v>0</v>
      </c>
      <c r="Q32" s="64"/>
      <c r="R32" s="87" t="e">
        <f t="shared" si="2"/>
        <v>#DIV/0!</v>
      </c>
      <c r="S32" s="64"/>
      <c r="T32" s="64"/>
      <c r="U32" s="88">
        <f t="shared" si="5"/>
        <v>0</v>
      </c>
      <c r="V32" s="88">
        <f t="shared" si="7"/>
        <v>0</v>
      </c>
      <c r="W32" s="64"/>
      <c r="X32" s="64"/>
      <c r="Y32" s="64"/>
      <c r="Z32" s="72">
        <f t="shared" si="6"/>
        <v>0</v>
      </c>
      <c r="AA32" s="64"/>
      <c r="AB32" s="64"/>
      <c r="AC32" s="72">
        <f t="shared" si="3"/>
        <v>0</v>
      </c>
      <c r="AD32" s="19"/>
      <c r="AE32" s="19"/>
      <c r="AF32" s="32"/>
      <c r="AG32" s="17"/>
      <c r="AH32" s="65"/>
      <c r="AI32" s="65"/>
      <c r="AJ32" s="65"/>
      <c r="AK32" s="66"/>
      <c r="AL32" s="67"/>
      <c r="AM32" s="17"/>
      <c r="AN32" s="65"/>
      <c r="AO32" s="65"/>
      <c r="AP32" s="65"/>
      <c r="AQ32" s="67"/>
      <c r="AR32" s="19"/>
    </row>
    <row r="33" spans="1:44" s="31" customFormat="1" hidden="1">
      <c r="A33" s="74" t="s">
        <v>121</v>
      </c>
      <c r="B33" s="18"/>
      <c r="C33" s="19"/>
      <c r="D33" s="17"/>
      <c r="E33" s="17"/>
      <c r="F33" s="17"/>
      <c r="G33" s="20"/>
      <c r="H33" s="17"/>
      <c r="I33" s="17"/>
      <c r="J33" s="92">
        <f t="shared" si="4"/>
        <v>-2014</v>
      </c>
      <c r="K33" s="65"/>
      <c r="L33" s="64"/>
      <c r="M33" s="64"/>
      <c r="N33" s="72">
        <f t="shared" si="0"/>
        <v>0</v>
      </c>
      <c r="O33" s="64"/>
      <c r="P33" s="87">
        <f t="shared" si="1"/>
        <v>0</v>
      </c>
      <c r="Q33" s="64"/>
      <c r="R33" s="87" t="e">
        <f t="shared" si="2"/>
        <v>#DIV/0!</v>
      </c>
      <c r="S33" s="64"/>
      <c r="T33" s="64"/>
      <c r="U33" s="88">
        <f t="shared" si="5"/>
        <v>0</v>
      </c>
      <c r="V33" s="88">
        <f t="shared" si="7"/>
        <v>0</v>
      </c>
      <c r="W33" s="64"/>
      <c r="X33" s="64"/>
      <c r="Y33" s="64"/>
      <c r="Z33" s="72">
        <f t="shared" si="6"/>
        <v>0</v>
      </c>
      <c r="AA33" s="64"/>
      <c r="AB33" s="64"/>
      <c r="AC33" s="72">
        <f t="shared" si="3"/>
        <v>0</v>
      </c>
      <c r="AD33" s="19"/>
      <c r="AE33" s="19"/>
      <c r="AF33" s="32"/>
      <c r="AG33" s="17"/>
      <c r="AH33" s="65"/>
      <c r="AI33" s="65"/>
      <c r="AJ33" s="65"/>
      <c r="AK33" s="66"/>
      <c r="AL33" s="67"/>
      <c r="AM33" s="17"/>
      <c r="AN33" s="65"/>
      <c r="AO33" s="65"/>
      <c r="AP33" s="65"/>
      <c r="AQ33" s="67"/>
      <c r="AR33" s="19"/>
    </row>
    <row r="34" spans="1:44" s="31" customFormat="1" hidden="1">
      <c r="A34" s="22"/>
      <c r="B34" s="15" t="s">
        <v>13</v>
      </c>
      <c r="C34" s="16"/>
      <c r="D34" s="16"/>
      <c r="E34" s="16"/>
      <c r="F34" s="16"/>
      <c r="G34" s="16"/>
      <c r="H34" s="16"/>
      <c r="I34" s="16"/>
      <c r="J34" s="93"/>
      <c r="K34" s="16"/>
      <c r="L34" s="16"/>
      <c r="M34" s="16"/>
      <c r="N34" s="13"/>
      <c r="O34" s="16"/>
      <c r="P34" s="13"/>
      <c r="Q34" s="16"/>
      <c r="R34" s="13"/>
      <c r="S34" s="16"/>
      <c r="T34" s="16"/>
      <c r="U34" s="13"/>
      <c r="V34" s="13"/>
      <c r="W34" s="16"/>
      <c r="X34" s="16"/>
      <c r="Y34" s="16"/>
      <c r="Z34" s="13"/>
      <c r="AA34" s="16"/>
      <c r="AB34" s="16"/>
      <c r="AC34" s="13"/>
      <c r="AD34" s="16"/>
      <c r="AE34" s="16"/>
      <c r="AF34" s="16"/>
      <c r="AG34" s="16"/>
      <c r="AH34" s="16"/>
      <c r="AI34" s="16"/>
      <c r="AJ34" s="16"/>
      <c r="AK34" s="16"/>
      <c r="AL34" s="16"/>
      <c r="AM34" s="16"/>
      <c r="AN34" s="16"/>
      <c r="AO34" s="16"/>
      <c r="AP34" s="16"/>
      <c r="AQ34" s="16"/>
      <c r="AR34" s="16"/>
    </row>
    <row r="35" spans="1:44" s="31" customFormat="1" hidden="1">
      <c r="A35" s="21">
        <v>1</v>
      </c>
      <c r="B35" s="18"/>
      <c r="C35" s="19"/>
      <c r="D35" s="17"/>
      <c r="E35" s="17"/>
      <c r="F35" s="17"/>
      <c r="G35" s="20"/>
      <c r="H35" s="17"/>
      <c r="I35" s="17"/>
      <c r="J35" s="92">
        <f t="shared" si="4"/>
        <v>-2014</v>
      </c>
      <c r="K35" s="65"/>
      <c r="L35" s="64"/>
      <c r="M35" s="64"/>
      <c r="N35" s="72">
        <f t="shared" si="0"/>
        <v>0</v>
      </c>
      <c r="O35" s="64"/>
      <c r="P35" s="87">
        <f t="shared" si="1"/>
        <v>0</v>
      </c>
      <c r="Q35" s="64"/>
      <c r="R35" s="87" t="e">
        <f t="shared" si="2"/>
        <v>#DIV/0!</v>
      </c>
      <c r="S35" s="64"/>
      <c r="T35" s="64"/>
      <c r="U35" s="88">
        <f>(Q35+T35)</f>
        <v>0</v>
      </c>
      <c r="V35" s="88">
        <f>U35*12</f>
        <v>0</v>
      </c>
      <c r="W35" s="64"/>
      <c r="X35" s="64"/>
      <c r="Y35" s="64"/>
      <c r="Z35" s="72">
        <f>SUM(V35:Y35)</f>
        <v>0</v>
      </c>
      <c r="AA35" s="64"/>
      <c r="AB35" s="64"/>
      <c r="AC35" s="72">
        <f t="shared" si="3"/>
        <v>0</v>
      </c>
      <c r="AD35" s="19"/>
      <c r="AE35" s="19"/>
      <c r="AF35" s="32"/>
      <c r="AG35" s="17"/>
      <c r="AH35" s="65"/>
      <c r="AI35" s="65"/>
      <c r="AJ35" s="65"/>
      <c r="AK35" s="66"/>
      <c r="AL35" s="67"/>
      <c r="AM35" s="17"/>
      <c r="AN35" s="65"/>
      <c r="AO35" s="65"/>
      <c r="AP35" s="65"/>
      <c r="AQ35" s="67"/>
      <c r="AR35" s="19"/>
    </row>
    <row r="36" spans="1:44" s="31" customFormat="1" hidden="1">
      <c r="A36" s="21">
        <v>2</v>
      </c>
      <c r="B36" s="18"/>
      <c r="C36" s="19"/>
      <c r="D36" s="17"/>
      <c r="E36" s="17"/>
      <c r="F36" s="17"/>
      <c r="G36" s="20"/>
      <c r="H36" s="17"/>
      <c r="I36" s="17"/>
      <c r="J36" s="92">
        <f t="shared" si="4"/>
        <v>-2014</v>
      </c>
      <c r="K36" s="65"/>
      <c r="L36" s="64"/>
      <c r="M36" s="64"/>
      <c r="N36" s="72">
        <f t="shared" si="0"/>
        <v>0</v>
      </c>
      <c r="O36" s="64"/>
      <c r="P36" s="87">
        <f t="shared" si="1"/>
        <v>0</v>
      </c>
      <c r="Q36" s="64"/>
      <c r="R36" s="87" t="e">
        <f t="shared" si="2"/>
        <v>#DIV/0!</v>
      </c>
      <c r="S36" s="64"/>
      <c r="T36" s="64"/>
      <c r="U36" s="88">
        <f>(Q36+T36)</f>
        <v>0</v>
      </c>
      <c r="V36" s="88">
        <f>U36*12</f>
        <v>0</v>
      </c>
      <c r="W36" s="64"/>
      <c r="X36" s="64"/>
      <c r="Y36" s="64"/>
      <c r="Z36" s="72">
        <f>SUM(V36:Y36)</f>
        <v>0</v>
      </c>
      <c r="AA36" s="64"/>
      <c r="AB36" s="64"/>
      <c r="AC36" s="72">
        <f t="shared" si="3"/>
        <v>0</v>
      </c>
      <c r="AD36" s="19"/>
      <c r="AE36" s="19"/>
      <c r="AF36" s="32"/>
      <c r="AG36" s="17"/>
      <c r="AH36" s="65"/>
      <c r="AI36" s="65"/>
      <c r="AJ36" s="65"/>
      <c r="AK36" s="66"/>
      <c r="AL36" s="67"/>
      <c r="AM36" s="17"/>
      <c r="AN36" s="65"/>
      <c r="AO36" s="65"/>
      <c r="AP36" s="65"/>
      <c r="AQ36" s="67"/>
      <c r="AR36" s="19"/>
    </row>
    <row r="37" spans="1:44" s="31" customFormat="1" hidden="1">
      <c r="A37" s="21">
        <v>3</v>
      </c>
      <c r="B37" s="18"/>
      <c r="C37" s="19"/>
      <c r="D37" s="17"/>
      <c r="E37" s="17"/>
      <c r="F37" s="17"/>
      <c r="G37" s="20"/>
      <c r="H37" s="17"/>
      <c r="I37" s="17"/>
      <c r="J37" s="92">
        <f t="shared" si="4"/>
        <v>-2014</v>
      </c>
      <c r="K37" s="65"/>
      <c r="L37" s="64"/>
      <c r="M37" s="64"/>
      <c r="N37" s="72">
        <f t="shared" si="0"/>
        <v>0</v>
      </c>
      <c r="O37" s="64"/>
      <c r="P37" s="87">
        <f t="shared" si="1"/>
        <v>0</v>
      </c>
      <c r="Q37" s="64"/>
      <c r="R37" s="87" t="e">
        <f t="shared" si="2"/>
        <v>#DIV/0!</v>
      </c>
      <c r="S37" s="64"/>
      <c r="T37" s="64"/>
      <c r="U37" s="88">
        <f>(Q37+T37)</f>
        <v>0</v>
      </c>
      <c r="V37" s="88">
        <f>U37*12</f>
        <v>0</v>
      </c>
      <c r="W37" s="64"/>
      <c r="X37" s="64"/>
      <c r="Y37" s="64"/>
      <c r="Z37" s="72">
        <f>SUM(V37:Y37)</f>
        <v>0</v>
      </c>
      <c r="AA37" s="64"/>
      <c r="AB37" s="64"/>
      <c r="AC37" s="72">
        <f t="shared" si="3"/>
        <v>0</v>
      </c>
      <c r="AD37" s="19"/>
      <c r="AE37" s="19"/>
      <c r="AF37" s="32"/>
      <c r="AG37" s="17"/>
      <c r="AH37" s="65"/>
      <c r="AI37" s="65"/>
      <c r="AJ37" s="65"/>
      <c r="AK37" s="66"/>
      <c r="AL37" s="67"/>
      <c r="AM37" s="17"/>
      <c r="AN37" s="65"/>
      <c r="AO37" s="65"/>
      <c r="AP37" s="65"/>
      <c r="AQ37" s="67"/>
      <c r="AR37" s="19"/>
    </row>
    <row r="38" spans="1:44" s="31" customFormat="1" hidden="1">
      <c r="A38" s="74" t="s">
        <v>121</v>
      </c>
      <c r="B38" s="18"/>
      <c r="C38" s="19"/>
      <c r="D38" s="17"/>
      <c r="E38" s="17"/>
      <c r="F38" s="17"/>
      <c r="G38" s="20"/>
      <c r="H38" s="17"/>
      <c r="I38" s="17"/>
      <c r="J38" s="92">
        <f t="shared" si="4"/>
        <v>-2014</v>
      </c>
      <c r="K38" s="65"/>
      <c r="L38" s="64"/>
      <c r="M38" s="64"/>
      <c r="N38" s="72">
        <f t="shared" si="0"/>
        <v>0</v>
      </c>
      <c r="O38" s="64"/>
      <c r="P38" s="87">
        <f t="shared" si="1"/>
        <v>0</v>
      </c>
      <c r="Q38" s="64"/>
      <c r="R38" s="87" t="e">
        <f t="shared" si="2"/>
        <v>#DIV/0!</v>
      </c>
      <c r="S38" s="64"/>
      <c r="T38" s="64"/>
      <c r="U38" s="88">
        <f>(Q38+T38)</f>
        <v>0</v>
      </c>
      <c r="V38" s="88">
        <f>U38*12</f>
        <v>0</v>
      </c>
      <c r="W38" s="64"/>
      <c r="X38" s="64"/>
      <c r="Y38" s="64"/>
      <c r="Z38" s="72">
        <f>SUM(V38:Y38)</f>
        <v>0</v>
      </c>
      <c r="AA38" s="64"/>
      <c r="AB38" s="64"/>
      <c r="AC38" s="72">
        <f t="shared" si="3"/>
        <v>0</v>
      </c>
      <c r="AD38" s="19"/>
      <c r="AE38" s="19"/>
      <c r="AF38" s="32"/>
      <c r="AG38" s="17"/>
      <c r="AH38" s="65"/>
      <c r="AI38" s="65"/>
      <c r="AJ38" s="65"/>
      <c r="AK38" s="66"/>
      <c r="AL38" s="67"/>
      <c r="AM38" s="17"/>
      <c r="AN38" s="65"/>
      <c r="AO38" s="65"/>
      <c r="AP38" s="65"/>
      <c r="AQ38" s="67"/>
      <c r="AR38" s="19"/>
    </row>
    <row r="39" spans="1:44">
      <c r="A39" s="23"/>
      <c r="B39" s="24"/>
      <c r="C39" s="25"/>
      <c r="D39" s="26"/>
      <c r="E39" s="26"/>
      <c r="F39" s="26"/>
      <c r="G39" s="26"/>
      <c r="H39" s="26"/>
      <c r="I39" s="27"/>
      <c r="J39" s="25"/>
      <c r="K39" s="25"/>
      <c r="L39" s="26"/>
      <c r="M39" s="26"/>
      <c r="N39" s="26"/>
      <c r="O39" s="26"/>
      <c r="P39" s="89"/>
      <c r="Q39" s="26"/>
      <c r="R39" s="26"/>
      <c r="S39" s="26"/>
      <c r="T39" s="26"/>
      <c r="U39" s="33"/>
      <c r="V39" s="33"/>
      <c r="W39" s="33"/>
      <c r="X39" s="33"/>
      <c r="Y39" s="33"/>
      <c r="Z39" s="33"/>
      <c r="AA39" s="33"/>
      <c r="AB39" s="33"/>
      <c r="AC39" s="33"/>
      <c r="AD39" s="34"/>
      <c r="AE39" s="34"/>
      <c r="AF39" s="34"/>
      <c r="AG39" s="26"/>
      <c r="AH39" s="26"/>
      <c r="AI39" s="26"/>
      <c r="AJ39" s="34"/>
      <c r="AK39" s="34"/>
      <c r="AL39" s="34"/>
      <c r="AM39" s="26"/>
      <c r="AN39" s="26"/>
      <c r="AO39" s="34"/>
      <c r="AP39" s="34"/>
    </row>
    <row r="40" spans="1:44">
      <c r="A40" s="23"/>
      <c r="B40" s="24"/>
      <c r="C40" s="25"/>
      <c r="D40" s="26"/>
      <c r="E40" s="26"/>
      <c r="F40" s="26"/>
      <c r="G40" s="26"/>
      <c r="H40" s="26"/>
      <c r="I40" s="27"/>
      <c r="J40" s="25"/>
      <c r="K40" s="25"/>
      <c r="L40" s="26"/>
      <c r="M40" s="26"/>
      <c r="N40" s="26"/>
      <c r="O40" s="26"/>
      <c r="P40" s="26"/>
      <c r="Q40" s="26"/>
      <c r="R40" s="26"/>
      <c r="S40" s="26"/>
      <c r="T40" s="26"/>
      <c r="U40" s="33"/>
      <c r="V40" s="33"/>
      <c r="W40" s="33"/>
      <c r="X40" s="33"/>
      <c r="Y40" s="33"/>
      <c r="Z40" s="33"/>
      <c r="AA40" s="33"/>
      <c r="AB40" s="33"/>
      <c r="AC40" s="33"/>
      <c r="AD40" s="34"/>
      <c r="AE40" s="34"/>
      <c r="AF40" s="34"/>
      <c r="AG40" s="26"/>
      <c r="AH40" s="26"/>
      <c r="AI40" s="26"/>
      <c r="AJ40" s="34"/>
      <c r="AK40" s="34"/>
      <c r="AL40" s="34"/>
      <c r="AM40" s="26"/>
      <c r="AN40" s="26"/>
      <c r="AO40" s="34"/>
      <c r="AP40" s="34"/>
    </row>
    <row r="41" spans="1:44">
      <c r="B41"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cfRule type="cellIs" dxfId="12" priority="17" stopIfTrue="1" operator="equal">
      <formula>-2014</formula>
    </cfRule>
  </conditionalFormatting>
  <conditionalFormatting sqref="J17:J18 J27:J33">
    <cfRule type="cellIs" dxfId="11" priority="12" stopIfTrue="1" operator="equal">
      <formula>-2014</formula>
    </cfRule>
  </conditionalFormatting>
  <conditionalFormatting sqref="J35:J38">
    <cfRule type="cellIs" dxfId="10" priority="11" stopIfTrue="1" operator="equal">
      <formula>-2014</formula>
    </cfRule>
  </conditionalFormatting>
  <conditionalFormatting sqref="R15 R17:R18 R35:R38 R27:R33">
    <cfRule type="cellIs" dxfId="9" priority="10" operator="greaterThan">
      <formula>0</formula>
    </cfRule>
  </conditionalFormatting>
  <conditionalFormatting sqref="R14">
    <cfRule type="cellIs" dxfId="8" priority="9" operator="greaterThan">
      <formula>0</formula>
    </cfRule>
  </conditionalFormatting>
  <conditionalFormatting sqref="P15 P17:P18 P35:P38 P27:P33">
    <cfRule type="cellIs" dxfId="7" priority="8" operator="greaterThan">
      <formula>0</formula>
    </cfRule>
  </conditionalFormatting>
  <conditionalFormatting sqref="P14">
    <cfRule type="cellIs" dxfId="6" priority="7" operator="greaterThan">
      <formula>0</formula>
    </cfRule>
  </conditionalFormatting>
  <conditionalFormatting sqref="J19:J20 J24:J26">
    <cfRule type="cellIs" dxfId="5" priority="6" stopIfTrue="1" operator="equal">
      <formula>-2014</formula>
    </cfRule>
  </conditionalFormatting>
  <conditionalFormatting sqref="R19:R20 R24:R26">
    <cfRule type="cellIs" dxfId="4" priority="5" operator="greaterThan">
      <formula>0</formula>
    </cfRule>
  </conditionalFormatting>
  <conditionalFormatting sqref="P19:P20 P24:P26">
    <cfRule type="cellIs" dxfId="3" priority="4" operator="greaterThan">
      <formula>0</formula>
    </cfRule>
  </conditionalFormatting>
  <conditionalFormatting sqref="J21:J23">
    <cfRule type="cellIs" dxfId="2" priority="3" stopIfTrue="1" operator="equal">
      <formula>-2014</formula>
    </cfRule>
  </conditionalFormatting>
  <conditionalFormatting sqref="R21:R23">
    <cfRule type="cellIs" dxfId="1" priority="2" operator="greaterThan">
      <formula>0</formula>
    </cfRule>
  </conditionalFormatting>
  <conditionalFormatting sqref="P21:P23">
    <cfRule type="cellIs" dxfId="0" priority="1" operator="greaterThan">
      <formula>0</formula>
    </cfRule>
  </conditionalFormatting>
  <dataValidations count="6">
    <dataValidation type="list" allowBlank="1" showInputMessage="1" showErrorMessage="1" sqref="AF14:AF15 AK17:AK33 AF17:AF33 AK14:AK15 AF35:AF38">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formula1>IF(I18="մինչև 2000","օգտակար ծառայության ժամկետը սպառված",10-($J$12-I36))</formula1>
    </dataValidation>
  </dataValidations>
  <pageMargins left="0.7" right="0.7" top="0.75" bottom="0.75" header="0.3" footer="0.3"/>
  <pageSetup orientation="portrait" verticalDpi="0" r:id="rId1"/>
  <ignoredErrors>
    <ignoredError sqref="R19:R26" evalError="1"/>
    <ignoredError sqref="R27:R38 R14:R16 R18" evalError="1" unlockedFormula="1"/>
    <ignoredError sqref="J27:Q27 J14:L14 N14 P14 S27:AQ38 J29:Q38 J28:L28 P28:Q28 N28 S14:AQ16 J15:Q16 J19:J26 J12 J18:Q18 J17 S18:AQ18 S17:U17 Z17 AB17:AC17 AE17:AQ17 W17"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G14:G15 G35:G38 AI35:AI38 AO14:AO15 AI14:AI15 AO35:AO38 G17:G33 AI17:AI33 AO17:AO33</xm:sqref>
        </x14:dataValidation>
        <x14:dataValidation type="list" allowBlank="1" showInputMessage="1" showErrorMessage="1">
          <x14:formula1>
            <xm:f>List!$C$3:$C$7</xm:f>
          </x14:formula1>
          <xm:sqref>F35:F38 F14:F15 AH35:AH38 AN14:AN15 AH14:AH15 AN35:AN38 F17:F33 AH17:AH33 AN17:AN33</xm:sqref>
        </x14:dataValidation>
        <x14:dataValidation type="list" allowBlank="1" showInputMessage="1" showErrorMessage="1">
          <x14:formula1>
            <xm:f>List!$F$3:$F$4</xm:f>
          </x14:formula1>
          <xm:sqref>K35:K38 K14:K15 AJ35:AK38 AP14:AP15 AJ14:AJ15 AP35:AP38 K17:K33 AJ17:AJ33 AP17:AP33</xm:sqref>
        </x14:dataValidation>
        <x14:dataValidation type="list" allowBlank="1" showInputMessage="1" showErrorMessage="1">
          <x14:formula1>
            <xm:f>List!$B$3:$B$8</xm:f>
          </x14:formula1>
          <xm:sqref>E35:E38 E14:E15 AG35:AG38 AG14:AG15 AM35:AM38 AM14:AM15 E17:E33 AG17:AG33 AM17:AM33</xm:sqref>
        </x14:dataValidation>
        <x14:dataValidation type="list" allowBlank="1" showInputMessage="1" showErrorMessage="1">
          <x14:formula1>
            <xm:f>List!$E$3:$E$26</xm:f>
          </x14:formula1>
          <xm:sqref>I14:I15 I35:I38 I17:I33</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C35:C38 C17:C33</xm:sqref>
        </x14:dataValidation>
        <x14:dataValidation type="list" allowBlank="1" showInputMessage="1" showErrorMessage="1">
          <x14:formula1>
            <xm:f>List!$H$3:$H$5</xm:f>
          </x14:formula1>
          <xm:sqref>AE14:AE15 AE35:AE38 AE17:AE33</xm:sqref>
        </x14:dataValidation>
        <x14:dataValidation type="list" allowBlank="1" showInputMessage="1" showErrorMessage="1">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7" sqref="B7"/>
    </sheetView>
  </sheetViews>
  <sheetFormatPr defaultColWidth="5.33203125" defaultRowHeight="17.25"/>
  <cols>
    <col min="1" max="1" width="5.33203125" style="69"/>
    <col min="2" max="2" width="142.33203125" style="70" customWidth="1"/>
    <col min="3" max="16384" width="5.33203125" style="68"/>
  </cols>
  <sheetData>
    <row r="2" spans="1:2" ht="65.25" customHeight="1">
      <c r="B2" s="96" t="s">
        <v>128</v>
      </c>
    </row>
    <row r="3" spans="1:2" ht="27" customHeight="1">
      <c r="A3" s="90" t="s">
        <v>57</v>
      </c>
      <c r="B3" s="91" t="s">
        <v>122</v>
      </c>
    </row>
    <row r="4" spans="1:2" ht="26.25" customHeight="1">
      <c r="A4" s="69">
        <v>1</v>
      </c>
      <c r="B4" s="70" t="s">
        <v>126</v>
      </c>
    </row>
    <row r="5" spans="1:2" ht="66.75" customHeight="1">
      <c r="A5" s="69">
        <v>2</v>
      </c>
      <c r="B5" s="70" t="s">
        <v>77</v>
      </c>
    </row>
    <row r="6" spans="1:2" ht="99.75" customHeight="1">
      <c r="A6" s="69">
        <v>3</v>
      </c>
      <c r="B6" s="70" t="s">
        <v>120</v>
      </c>
    </row>
    <row r="7" spans="1:2" ht="31.5" customHeight="1">
      <c r="A7" s="69">
        <v>4</v>
      </c>
      <c r="B7" s="70" t="s">
        <v>115</v>
      </c>
    </row>
    <row r="8" spans="1:2" ht="24.75" customHeight="1">
      <c r="A8" s="69">
        <v>5</v>
      </c>
      <c r="B8" s="70" t="s">
        <v>101</v>
      </c>
    </row>
    <row r="9" spans="1:2" ht="30" customHeight="1">
      <c r="A9" s="69">
        <v>6</v>
      </c>
      <c r="B9" s="70" t="s">
        <v>100</v>
      </c>
    </row>
    <row r="10" spans="1:2" ht="42.75" customHeight="1">
      <c r="A10" s="69">
        <v>7</v>
      </c>
      <c r="B10" s="70" t="s">
        <v>102</v>
      </c>
    </row>
    <row r="11" spans="1:2" ht="33.75" customHeight="1">
      <c r="A11" s="69">
        <v>8</v>
      </c>
      <c r="B11" s="70" t="s">
        <v>103</v>
      </c>
    </row>
    <row r="12" spans="1:2" ht="33.75" customHeight="1">
      <c r="A12" s="69">
        <v>9</v>
      </c>
      <c r="B12" s="70" t="s">
        <v>119</v>
      </c>
    </row>
    <row r="13" spans="1:2" ht="51.75" customHeight="1">
      <c r="A13" s="69">
        <v>10</v>
      </c>
      <c r="B13" s="70" t="s">
        <v>118</v>
      </c>
    </row>
    <row r="15" spans="1:2">
      <c r="B15" s="84" t="s">
        <v>117</v>
      </c>
    </row>
    <row r="16" spans="1:2" ht="35.25" customHeight="1">
      <c r="B16" s="70" t="s">
        <v>79</v>
      </c>
    </row>
    <row r="17" spans="2:2">
      <c r="B17" s="71" t="s">
        <v>80</v>
      </c>
    </row>
    <row r="18" spans="2:2">
      <c r="B18" s="71" t="s">
        <v>81</v>
      </c>
    </row>
    <row r="19" spans="2:2" ht="31.5" customHeight="1">
      <c r="B19" s="71" t="s">
        <v>99</v>
      </c>
    </row>
    <row r="20" spans="2:2">
      <c r="B20" s="71" t="s">
        <v>82</v>
      </c>
    </row>
    <row r="21" spans="2:2">
      <c r="B21" s="71" t="s">
        <v>83</v>
      </c>
    </row>
    <row r="22" spans="2:2" ht="32.25" customHeight="1">
      <c r="B22" s="71" t="s">
        <v>84</v>
      </c>
    </row>
    <row r="23" spans="2:2" ht="65.25" customHeight="1">
      <c r="B23" s="71" t="s">
        <v>85</v>
      </c>
    </row>
    <row r="24" spans="2:2" ht="43.5" customHeight="1">
      <c r="B24" s="73" t="s">
        <v>114</v>
      </c>
    </row>
    <row r="25" spans="2:2" ht="51.75">
      <c r="B25" s="73" t="s">
        <v>31</v>
      </c>
    </row>
    <row r="26" spans="2:2">
      <c r="B26" s="73" t="s">
        <v>32</v>
      </c>
    </row>
    <row r="27" spans="2:2">
      <c r="B27" s="73" t="s">
        <v>33</v>
      </c>
    </row>
    <row r="28" spans="2:2" ht="27" customHeight="1">
      <c r="B28" s="71" t="s">
        <v>86</v>
      </c>
    </row>
    <row r="29" spans="2:2">
      <c r="B29" s="71" t="s">
        <v>87</v>
      </c>
    </row>
    <row r="30" spans="2:2">
      <c r="B30" s="71" t="s">
        <v>88</v>
      </c>
    </row>
    <row r="31" spans="2:2">
      <c r="B31" s="71" t="s">
        <v>89</v>
      </c>
    </row>
    <row r="32" spans="2:2">
      <c r="B32" s="71" t="s">
        <v>90</v>
      </c>
    </row>
    <row r="33" spans="2:2">
      <c r="B33" s="71" t="s">
        <v>91</v>
      </c>
    </row>
    <row r="34" spans="2:2">
      <c r="B34" s="71" t="s">
        <v>92</v>
      </c>
    </row>
    <row r="35" spans="2:2">
      <c r="B35" s="71" t="s">
        <v>93</v>
      </c>
    </row>
    <row r="36" spans="2:2" ht="77.25" customHeight="1">
      <c r="B36" s="71" t="s">
        <v>94</v>
      </c>
    </row>
    <row r="37" spans="2:2" ht="42.75" customHeight="1">
      <c r="B37" s="70" t="s">
        <v>123</v>
      </c>
    </row>
    <row r="38" spans="2:2" ht="30.75" customHeight="1">
      <c r="B38" s="70" t="s">
        <v>96</v>
      </c>
    </row>
    <row r="39" spans="2:2" ht="34.5">
      <c r="B39" s="70" t="s">
        <v>97</v>
      </c>
    </row>
    <row r="40" spans="2:2">
      <c r="B40" s="70" t="s">
        <v>98</v>
      </c>
    </row>
    <row r="44" spans="2:2">
      <c r="B44" s="71" t="s">
        <v>78</v>
      </c>
    </row>
    <row r="45" spans="2:2">
      <c r="B45" s="71"/>
    </row>
    <row r="46" spans="2:2">
      <c r="B46" s="71" t="s">
        <v>95</v>
      </c>
    </row>
    <row r="47" spans="2:2">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6" t="s">
        <v>3</v>
      </c>
      <c r="B2" s="6" t="s">
        <v>14</v>
      </c>
      <c r="C2" s="6" t="s">
        <v>27</v>
      </c>
      <c r="D2" s="6" t="s">
        <v>15</v>
      </c>
      <c r="E2" s="6" t="s">
        <v>44</v>
      </c>
      <c r="F2" s="6" t="s">
        <v>37</v>
      </c>
      <c r="G2" s="6" t="s">
        <v>38</v>
      </c>
      <c r="H2" s="6" t="s">
        <v>48</v>
      </c>
    </row>
    <row r="3" spans="1:8" ht="97.5" customHeight="1">
      <c r="A3" s="2" t="s">
        <v>34</v>
      </c>
      <c r="B3" s="3" t="s">
        <v>11</v>
      </c>
      <c r="C3" s="3" t="s">
        <v>12</v>
      </c>
      <c r="D3" s="3" t="s">
        <v>16</v>
      </c>
      <c r="E3" s="3" t="s">
        <v>67</v>
      </c>
      <c r="F3" s="3" t="s">
        <v>17</v>
      </c>
      <c r="G3" s="4" t="s">
        <v>39</v>
      </c>
      <c r="H3" s="4" t="s">
        <v>41</v>
      </c>
    </row>
    <row r="4" spans="1:8" ht="84" customHeight="1">
      <c r="A4" s="2" t="s">
        <v>35</v>
      </c>
      <c r="B4" s="3" t="s">
        <v>19</v>
      </c>
      <c r="C4" s="3" t="s">
        <v>18</v>
      </c>
      <c r="D4" s="3" t="s">
        <v>28</v>
      </c>
      <c r="E4" s="3">
        <v>2001</v>
      </c>
      <c r="F4" s="3" t="s">
        <v>20</v>
      </c>
      <c r="G4" s="4" t="s">
        <v>40</v>
      </c>
      <c r="H4" s="4" t="s">
        <v>42</v>
      </c>
    </row>
    <row r="5" spans="1:8" ht="81.75" customHeight="1">
      <c r="A5" s="2" t="s">
        <v>36</v>
      </c>
      <c r="B5" s="3" t="s">
        <v>22</v>
      </c>
      <c r="C5" s="3" t="s">
        <v>21</v>
      </c>
      <c r="D5" s="3" t="s">
        <v>64</v>
      </c>
      <c r="E5" s="3">
        <v>2002</v>
      </c>
      <c r="F5" s="3"/>
      <c r="G5" s="4" t="s">
        <v>55</v>
      </c>
      <c r="H5" s="4" t="s">
        <v>43</v>
      </c>
    </row>
    <row r="6" spans="1:8" ht="87">
      <c r="A6" s="2" t="s">
        <v>76</v>
      </c>
      <c r="B6" s="3" t="s">
        <v>24</v>
      </c>
      <c r="C6" s="3" t="s">
        <v>23</v>
      </c>
      <c r="D6" s="3" t="s">
        <v>65</v>
      </c>
      <c r="E6" s="3">
        <v>2003</v>
      </c>
    </row>
    <row r="7" spans="1:8" ht="35.25">
      <c r="A7" s="2" t="s">
        <v>56</v>
      </c>
      <c r="B7" s="3" t="s">
        <v>51</v>
      </c>
      <c r="C7" s="3" t="s">
        <v>25</v>
      </c>
      <c r="D7" s="5" t="s">
        <v>29</v>
      </c>
      <c r="E7" s="3">
        <v>2004</v>
      </c>
      <c r="G7" s="10"/>
    </row>
    <row r="8" spans="1:8" ht="57.75" customHeight="1">
      <c r="A8" s="12"/>
      <c r="B8" s="3" t="s">
        <v>26</v>
      </c>
      <c r="C8" s="8"/>
      <c r="D8" s="9"/>
      <c r="E8" s="3">
        <v>2005</v>
      </c>
    </row>
    <row r="9" spans="1:8">
      <c r="B9" s="8"/>
      <c r="E9" s="3">
        <v>2006</v>
      </c>
    </row>
    <row r="10" spans="1:8">
      <c r="A10" s="1"/>
      <c r="C10" s="1"/>
      <c r="D10" s="1"/>
      <c r="E10" s="3">
        <v>2007</v>
      </c>
      <c r="F10" s="1"/>
      <c r="G10" s="1"/>
    </row>
    <row r="11" spans="1:8">
      <c r="A11" s="7"/>
      <c r="B11" s="1"/>
      <c r="C11" s="11"/>
      <c r="D11" s="11"/>
      <c r="E11" s="3">
        <v>2008</v>
      </c>
    </row>
    <row r="12" spans="1:8">
      <c r="A12" s="11"/>
      <c r="B12" s="11"/>
      <c r="E12" s="3">
        <v>2009</v>
      </c>
    </row>
    <row r="13" spans="1:8">
      <c r="A13" s="7"/>
      <c r="C13" s="11"/>
      <c r="D13" s="11"/>
      <c r="E13" s="3">
        <v>2010</v>
      </c>
    </row>
    <row r="14" spans="1:8">
      <c r="A14" s="11"/>
      <c r="B14" s="11"/>
      <c r="E14" s="3">
        <v>2011</v>
      </c>
    </row>
    <row r="15" spans="1:8">
      <c r="E15" s="3">
        <v>2012</v>
      </c>
    </row>
    <row r="16" spans="1:8">
      <c r="E16" s="3">
        <v>2013</v>
      </c>
    </row>
    <row r="17" spans="5:5">
      <c r="E17" s="3">
        <v>2014</v>
      </c>
    </row>
    <row r="18" spans="5:5">
      <c r="E18" s="3">
        <v>2015</v>
      </c>
    </row>
    <row r="19" spans="5:5">
      <c r="E19" s="3">
        <v>2016</v>
      </c>
    </row>
    <row r="20" spans="5:5">
      <c r="E20" s="3">
        <v>2017</v>
      </c>
    </row>
    <row r="21" spans="5:5">
      <c r="E21" s="3">
        <v>2018</v>
      </c>
    </row>
    <row r="22" spans="5:5">
      <c r="E22" s="3">
        <v>2019</v>
      </c>
    </row>
    <row r="23" spans="5:5">
      <c r="E23" s="3">
        <v>2020</v>
      </c>
    </row>
    <row r="24" spans="5:5">
      <c r="E24" s="3">
        <v>2021</v>
      </c>
    </row>
    <row r="25" spans="5:5">
      <c r="E25" s="3">
        <v>2022</v>
      </c>
    </row>
    <row r="26" spans="5: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https://mul2-mnp.gov.am/tasks/447732/oneclick/7e47123ff5bf1cdeaaf2098aa866eddf94584b54e9deda3b9a2c5c3c34565f68 (3) (1).xlsx?token=8fa4356d63b938f3b64ca3e49da81bba</cp:keywords>
  <cp:lastModifiedBy>Пользователь Biostar</cp:lastModifiedBy>
  <dcterms:created xsi:type="dcterms:W3CDTF">2023-12-04T06:12:26Z</dcterms:created>
  <dcterms:modified xsi:type="dcterms:W3CDTF">2024-01-09T11:17:21Z</dcterms:modified>
</cp:coreProperties>
</file>